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W\Dokumenty\Rozpočty\2020\Strakonice - Švandy dudáka VO prodloužení\"/>
    </mc:Choice>
  </mc:AlternateContent>
  <bookViews>
    <workbookView xWindow="390" yWindow="360" windowWidth="18810" windowHeight="7050" tabRatio="890"/>
  </bookViews>
  <sheets>
    <sheet name="SO03 - VO" sheetId="13" r:id="rId1"/>
  </sheets>
  <definedNames>
    <definedName name="_xlnm.Print_Titles" localSheetId="0">'SO03 - VO'!$1:$6</definedName>
    <definedName name="_xlnm.Print_Area" localSheetId="0">'SO03 - VO'!$A$1:$I$61</definedName>
    <definedName name="solver_lin" localSheetId="0" hidden="1">0</definedName>
    <definedName name="solver_num" localSheetId="0" hidden="1">0</definedName>
    <definedName name="solver_opt" localSheetId="0" hidden="1">'SO03 - VO'!#REF!</definedName>
    <definedName name="solver_typ" localSheetId="0" hidden="1">1</definedName>
    <definedName name="solver_val" localSheetId="0" hidden="1">0</definedName>
  </definedNames>
  <calcPr calcId="152511"/>
</workbook>
</file>

<file path=xl/calcChain.xml><?xml version="1.0" encoding="utf-8"?>
<calcChain xmlns="http://schemas.openxmlformats.org/spreadsheetml/2006/main">
  <c r="I34" i="13" l="1"/>
  <c r="G34" i="13" l="1"/>
  <c r="I29" i="13" l="1"/>
  <c r="G29" i="13"/>
  <c r="I25" i="13"/>
  <c r="G25" i="13"/>
  <c r="H49" i="13"/>
  <c r="I37" i="13"/>
  <c r="G37" i="13"/>
  <c r="E19" i="13"/>
  <c r="E18" i="13"/>
  <c r="E12" i="13"/>
  <c r="G18" i="13" l="1"/>
  <c r="G19" i="13"/>
  <c r="I19" i="13"/>
  <c r="I26" i="13" l="1"/>
  <c r="G26" i="13"/>
  <c r="G16" i="13" l="1"/>
  <c r="I36" i="13" l="1"/>
  <c r="G36" i="13"/>
  <c r="I10" i="13" l="1"/>
  <c r="G10" i="13"/>
  <c r="I27" i="13" l="1"/>
  <c r="G27" i="13" l="1"/>
  <c r="H50" i="13"/>
  <c r="H51" i="13"/>
  <c r="H52" i="13"/>
  <c r="H54" i="13" l="1"/>
  <c r="I30" i="13"/>
  <c r="G30" i="13"/>
  <c r="I28" i="13"/>
  <c r="G28" i="13"/>
  <c r="I24" i="13"/>
  <c r="G24" i="13"/>
  <c r="I16" i="13"/>
  <c r="I15" i="13"/>
  <c r="G15" i="13"/>
  <c r="I14" i="13"/>
  <c r="G14" i="13"/>
  <c r="I31" i="13" l="1"/>
  <c r="G31" i="13"/>
  <c r="I40" i="13"/>
  <c r="I39" i="13"/>
  <c r="I38" i="13"/>
  <c r="I35" i="13"/>
  <c r="I11" i="13"/>
  <c r="I12" i="13"/>
  <c r="I13" i="13"/>
  <c r="I17" i="13"/>
  <c r="I18" i="13"/>
  <c r="I20" i="13"/>
  <c r="I9" i="13"/>
  <c r="I41" i="13" l="1"/>
  <c r="I32" i="13"/>
  <c r="I21" i="13"/>
  <c r="G35" i="13"/>
  <c r="G38" i="13"/>
  <c r="G39" i="13"/>
  <c r="G40" i="13"/>
  <c r="G11" i="13"/>
  <c r="G12" i="13"/>
  <c r="G13" i="13"/>
  <c r="G17" i="13"/>
  <c r="G20" i="13"/>
  <c r="G41" i="13" l="1"/>
  <c r="I42" i="13"/>
  <c r="G9" i="13"/>
  <c r="G21" i="13" s="1"/>
  <c r="I22" i="13" s="1"/>
  <c r="H43" i="13" l="1"/>
  <c r="E57" i="13" s="1"/>
  <c r="E59" i="13" l="1"/>
  <c r="E58" i="13"/>
</calcChain>
</file>

<file path=xl/sharedStrings.xml><?xml version="1.0" encoding="utf-8"?>
<sst xmlns="http://schemas.openxmlformats.org/spreadsheetml/2006/main" count="102" uniqueCount="69">
  <si>
    <t xml:space="preserve"> </t>
  </si>
  <si>
    <t>Stavba :</t>
  </si>
  <si>
    <t>Montáž</t>
  </si>
  <si>
    <t>Objekt :</t>
  </si>
  <si>
    <t>VEDLEJŠÍ ROZPOČTOVÉ  NÁKLADY</t>
  </si>
  <si>
    <t>Název VRN</t>
  </si>
  <si>
    <t>CELKEM VRN</t>
  </si>
  <si>
    <t>P.č.</t>
  </si>
  <si>
    <t>Název položky</t>
  </si>
  <si>
    <t>MJ</t>
  </si>
  <si>
    <t>množství</t>
  </si>
  <si>
    <t>cena / MJ</t>
  </si>
  <si>
    <t>celkem (Kč)</t>
  </si>
  <si>
    <t>Díl:</t>
  </si>
  <si>
    <t>ks</t>
  </si>
  <si>
    <t>m2</t>
  </si>
  <si>
    <t>m</t>
  </si>
  <si>
    <t>m3</t>
  </si>
  <si>
    <t>kus</t>
  </si>
  <si>
    <t>t</t>
  </si>
  <si>
    <t>hod</t>
  </si>
  <si>
    <t xml:space="preserve">hutnění zeminy strojně </t>
  </si>
  <si>
    <t>výchozí revize</t>
  </si>
  <si>
    <t xml:space="preserve">drát  FeZn pr. 10mm </t>
  </si>
  <si>
    <t>směs betonová C16/20; MC15-MC20</t>
  </si>
  <si>
    <t xml:space="preserve">montážní plošina do 16m </t>
  </si>
  <si>
    <t>provizorní úprava terénu</t>
  </si>
  <si>
    <t>zához jámy pro stožár</t>
  </si>
  <si>
    <t>zához kabel rýh 35/80 cm</t>
  </si>
  <si>
    <t xml:space="preserve">kabel CYKY 3x1,5mm2 </t>
  </si>
  <si>
    <t>Stožáry, svítidla</t>
  </si>
  <si>
    <t>Zemní práce - nová trasa zemní trasa</t>
  </si>
  <si>
    <t>Materiál</t>
  </si>
  <si>
    <t>cena/MJ</t>
  </si>
  <si>
    <t>cekem (kč)</t>
  </si>
  <si>
    <t xml:space="preserve">jáma pro stožár silniční, sadový </t>
  </si>
  <si>
    <t xml:space="preserve">výkop kabelové rýhy 35/80 cm </t>
  </si>
  <si>
    <t>fólie výstražná 320mm červená</t>
  </si>
  <si>
    <t xml:space="preserve">Nová trasa VO </t>
  </si>
  <si>
    <t>Kč</t>
  </si>
  <si>
    <t>svorka zemnící SR2, SR3, SS</t>
  </si>
  <si>
    <t>elektrovýzbroj pro sadový stožár vč. stožárové svorkovnice minimálně SV9.16.4</t>
  </si>
  <si>
    <t>roura betonová, nebo plastová 25/1m</t>
  </si>
  <si>
    <t>ukončení kabelu do 4x10mm2</t>
  </si>
  <si>
    <t>Celkem cena bez DPH:</t>
  </si>
  <si>
    <t>DPH 21%</t>
  </si>
  <si>
    <t>Celkem vč. DPH 21%</t>
  </si>
  <si>
    <t xml:space="preserve"> Veřejné osvětlení </t>
  </si>
  <si>
    <t>Cenová nabídka</t>
  </si>
  <si>
    <t>geodetické práce - zaměření nového stavu</t>
  </si>
  <si>
    <t>chránička kabelová pr.75mm</t>
  </si>
  <si>
    <t xml:space="preserve">Celkem </t>
  </si>
  <si>
    <t>písek  - kabelové lože pískové 0,35x0,30</t>
  </si>
  <si>
    <t>přesun zeminy, uložení odvoz</t>
  </si>
  <si>
    <t>odborný dohled zhotovitele, dokumentace skutečného provedení</t>
  </si>
  <si>
    <t>dopravní náklady jsou rozpuštěny do montážních položek</t>
  </si>
  <si>
    <t>Strakonice - prodloužení Švandy Dudáka - VO</t>
  </si>
  <si>
    <t>pouzdrový pro stožár VO do 7metrů -  kompletní zhot.pouzdrového základu</t>
  </si>
  <si>
    <t>páska zemnícií FeZn30x4mm</t>
  </si>
  <si>
    <t xml:space="preserve">kabel NYYY 4x10mm2 </t>
  </si>
  <si>
    <t>svítidlo silniční LED 34W Guida G4H</t>
  </si>
  <si>
    <t>osvětlovací stožár ocel bezpaticový výšky 5,2m nad terén pr. 133/108/89 např JBL-M7</t>
  </si>
  <si>
    <t>výložník uliční 1,8m nahoru, 1,5m do boku obloukový</t>
  </si>
  <si>
    <t>vytýčení sítí</t>
  </si>
  <si>
    <t>spojka kabelová do 4x35mm2</t>
  </si>
  <si>
    <t>20a</t>
  </si>
  <si>
    <t>20b</t>
  </si>
  <si>
    <t>Dem</t>
  </si>
  <si>
    <t>Demontáž kompletní: stožár VO do 6m vč. výložníku, svítidla a zapojení, bourání pouzdra, terénní úpravy, bezpečné odpojení v případných ostatních bodech (vč. nutné mechanizace)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</si>
</sst>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color theme="0" tint="-0.249977111117893"/>
      <name val="Arial CE"/>
      <family val="2"/>
      <charset val="238"/>
    </font>
    <font>
      <b/>
      <sz val="12"/>
      <name val="Arial CE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52">
    <xf numFmtId="0" fontId="0" fillId="0" borderId="0" xfId="0"/>
    <xf numFmtId="0" fontId="1" fillId="0" borderId="0" xfId="0" applyFont="1"/>
    <xf numFmtId="0" fontId="7" fillId="2" borderId="13" xfId="0" applyFont="1" applyFill="1" applyBorder="1"/>
    <xf numFmtId="0" fontId="7" fillId="2" borderId="15" xfId="0" applyFont="1" applyFill="1" applyBorder="1"/>
    <xf numFmtId="0" fontId="1" fillId="0" borderId="10" xfId="0" applyFont="1" applyBorder="1"/>
    <xf numFmtId="0" fontId="7" fillId="0" borderId="28" xfId="1" applyFont="1" applyBorder="1"/>
    <xf numFmtId="0" fontId="1" fillId="0" borderId="28" xfId="1" applyFont="1" applyBorder="1"/>
    <xf numFmtId="0" fontId="1" fillId="0" borderId="32" xfId="1" applyFont="1" applyBorder="1"/>
    <xf numFmtId="0" fontId="2" fillId="0" borderId="0" xfId="0" applyFont="1" applyAlignment="1">
      <alignment horizontal="centerContinuous"/>
    </xf>
    <xf numFmtId="3" fontId="2" fillId="0" borderId="0" xfId="0" applyNumberFormat="1" applyFont="1" applyAlignment="1">
      <alignment horizontal="centerContinuous"/>
    </xf>
    <xf numFmtId="0" fontId="7" fillId="2" borderId="14" xfId="0" applyFont="1" applyFill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0" fontId="1" fillId="0" borderId="0" xfId="1" applyFont="1"/>
    <xf numFmtId="0" fontId="11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2" fillId="0" borderId="0" xfId="1" applyFont="1" applyAlignment="1">
      <alignment horizontal="right"/>
    </xf>
    <xf numFmtId="0" fontId="1" fillId="0" borderId="28" xfId="1" applyFont="1" applyBorder="1" applyAlignment="1">
      <alignment horizontal="left"/>
    </xf>
    <xf numFmtId="0" fontId="1" fillId="0" borderId="29" xfId="1" applyFont="1" applyBorder="1"/>
    <xf numFmtId="0" fontId="3" fillId="0" borderId="0" xfId="1" applyFont="1"/>
    <xf numFmtId="0" fontId="1" fillId="0" borderId="0" xfId="1" applyFont="1" applyAlignment="1">
      <alignment horizontal="right"/>
    </xf>
    <xf numFmtId="0" fontId="1" fillId="0" borderId="0" xfId="1" applyFont="1" applyAlignment="1"/>
    <xf numFmtId="49" fontId="3" fillId="2" borderId="7" xfId="1" applyNumberFormat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NumberFormat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7" fillId="0" borderId="9" xfId="1" applyFont="1" applyBorder="1" applyAlignment="1">
      <alignment horizontal="center"/>
    </xf>
    <xf numFmtId="49" fontId="7" fillId="0" borderId="9" xfId="1" applyNumberFormat="1" applyFont="1" applyBorder="1" applyAlignment="1">
      <alignment horizontal="left"/>
    </xf>
    <xf numFmtId="0" fontId="1" fillId="0" borderId="4" xfId="1" applyNumberFormat="1" applyFont="1" applyFill="1" applyBorder="1"/>
    <xf numFmtId="0" fontId="1" fillId="0" borderId="6" xfId="1" applyNumberFormat="1" applyFont="1" applyFill="1" applyBorder="1"/>
    <xf numFmtId="0" fontId="13" fillId="0" borderId="0" xfId="1" applyFont="1"/>
    <xf numFmtId="0" fontId="1" fillId="0" borderId="0" xfId="1" applyFont="1" applyBorder="1"/>
    <xf numFmtId="0" fontId="15" fillId="0" borderId="0" xfId="1" applyFont="1" applyAlignment="1"/>
    <xf numFmtId="0" fontId="16" fillId="0" borderId="0" xfId="1" applyFont="1" applyBorder="1"/>
    <xf numFmtId="3" fontId="16" fillId="0" borderId="0" xfId="1" applyNumberFormat="1" applyFont="1" applyBorder="1" applyAlignment="1">
      <alignment horizontal="right"/>
    </xf>
    <xf numFmtId="4" fontId="16" fillId="0" borderId="0" xfId="1" applyNumberFormat="1" applyFont="1" applyBorder="1"/>
    <xf numFmtId="0" fontId="15" fillId="0" borderId="0" xfId="1" applyFont="1" applyBorder="1" applyAlignment="1"/>
    <xf numFmtId="0" fontId="1" fillId="0" borderId="0" xfId="1" applyFont="1" applyBorder="1" applyAlignment="1">
      <alignment horizontal="right"/>
    </xf>
    <xf numFmtId="0" fontId="8" fillId="0" borderId="8" xfId="1" applyFont="1" applyFill="1" applyBorder="1" applyAlignment="1">
      <alignment horizontal="center" vertical="top"/>
    </xf>
    <xf numFmtId="49" fontId="8" fillId="0" borderId="8" xfId="1" applyNumberFormat="1" applyFont="1" applyFill="1" applyBorder="1" applyAlignment="1">
      <alignment horizontal="left" vertical="top"/>
    </xf>
    <xf numFmtId="0" fontId="8" fillId="0" borderId="8" xfId="1" applyFont="1" applyFill="1" applyBorder="1" applyAlignment="1">
      <alignment vertical="top" wrapText="1"/>
    </xf>
    <xf numFmtId="49" fontId="8" fillId="0" borderId="8" xfId="1" applyNumberFormat="1" applyFont="1" applyFill="1" applyBorder="1" applyAlignment="1">
      <alignment horizontal="center" shrinkToFit="1"/>
    </xf>
    <xf numFmtId="4" fontId="8" fillId="0" borderId="8" xfId="1" applyNumberFormat="1" applyFont="1" applyFill="1" applyBorder="1" applyAlignment="1">
      <alignment horizontal="right"/>
    </xf>
    <xf numFmtId="4" fontId="8" fillId="0" borderId="8" xfId="1" applyNumberFormat="1" applyFont="1" applyFill="1" applyBorder="1"/>
    <xf numFmtId="0" fontId="7" fillId="0" borderId="4" xfId="1" applyFont="1" applyBorder="1"/>
    <xf numFmtId="0" fontId="1" fillId="0" borderId="5" xfId="1" applyFont="1" applyBorder="1" applyAlignment="1">
      <alignment horizontal="center"/>
    </xf>
    <xf numFmtId="0" fontId="1" fillId="0" borderId="5" xfId="1" applyNumberFormat="1" applyFont="1" applyBorder="1" applyAlignment="1">
      <alignment horizontal="right"/>
    </xf>
    <xf numFmtId="0" fontId="1" fillId="0" borderId="6" xfId="1" applyNumberFormat="1" applyFont="1" applyBorder="1"/>
    <xf numFmtId="49" fontId="8" fillId="0" borderId="7" xfId="1" applyNumberFormat="1" applyFont="1" applyFill="1" applyBorder="1" applyAlignment="1">
      <alignment horizontal="center" shrinkToFit="1"/>
    </xf>
    <xf numFmtId="4" fontId="8" fillId="0" borderId="7" xfId="1" applyNumberFormat="1" applyFont="1" applyFill="1" applyBorder="1" applyAlignment="1">
      <alignment horizontal="right"/>
    </xf>
    <xf numFmtId="4" fontId="8" fillId="0" borderId="7" xfId="1" applyNumberFormat="1" applyFont="1" applyFill="1" applyBorder="1"/>
    <xf numFmtId="0" fontId="8" fillId="0" borderId="7" xfId="1" applyFont="1" applyFill="1" applyBorder="1" applyAlignment="1">
      <alignment vertical="top" wrapText="1"/>
    </xf>
    <xf numFmtId="49" fontId="8" fillId="0" borderId="2" xfId="1" applyNumberFormat="1" applyFont="1" applyFill="1" applyBorder="1" applyAlignment="1">
      <alignment horizontal="center" shrinkToFit="1"/>
    </xf>
    <xf numFmtId="0" fontId="8" fillId="0" borderId="1" xfId="1" applyFont="1" applyFill="1" applyBorder="1" applyAlignment="1">
      <alignment horizontal="center" vertical="top"/>
    </xf>
    <xf numFmtId="49" fontId="8" fillId="0" borderId="2" xfId="1" applyNumberFormat="1" applyFont="1" applyFill="1" applyBorder="1" applyAlignment="1">
      <alignment horizontal="left" vertical="top"/>
    </xf>
    <xf numFmtId="0" fontId="8" fillId="0" borderId="2" xfId="1" applyFont="1" applyFill="1" applyBorder="1" applyAlignment="1">
      <alignment vertical="top" wrapText="1"/>
    </xf>
    <xf numFmtId="4" fontId="8" fillId="0" borderId="2" xfId="1" applyNumberFormat="1" applyFont="1" applyFill="1" applyBorder="1" applyAlignment="1">
      <alignment horizontal="right"/>
    </xf>
    <xf numFmtId="4" fontId="17" fillId="3" borderId="7" xfId="1" applyNumberFormat="1" applyFont="1" applyFill="1" applyBorder="1"/>
    <xf numFmtId="4" fontId="8" fillId="4" borderId="8" xfId="1" applyNumberFormat="1" applyFont="1" applyFill="1" applyBorder="1" applyAlignment="1">
      <alignment horizontal="right"/>
    </xf>
    <xf numFmtId="4" fontId="8" fillId="4" borderId="7" xfId="1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0" xfId="1" applyFont="1" applyFill="1"/>
    <xf numFmtId="0" fontId="7" fillId="2" borderId="15" xfId="0" applyFont="1" applyFill="1" applyBorder="1" applyAlignment="1">
      <alignment horizontal="center"/>
    </xf>
    <xf numFmtId="4" fontId="17" fillId="3" borderId="3" xfId="1" applyNumberFormat="1" applyFont="1" applyFill="1" applyBorder="1"/>
    <xf numFmtId="0" fontId="8" fillId="0" borderId="4" xfId="1" applyFont="1" applyFill="1" applyBorder="1" applyAlignment="1">
      <alignment horizontal="center" vertical="top"/>
    </xf>
    <xf numFmtId="49" fontId="8" fillId="0" borderId="5" xfId="1" applyNumberFormat="1" applyFont="1" applyFill="1" applyBorder="1" applyAlignment="1">
      <alignment horizontal="left" vertical="top"/>
    </xf>
    <xf numFmtId="49" fontId="8" fillId="0" borderId="5" xfId="1" applyNumberFormat="1" applyFont="1" applyFill="1" applyBorder="1" applyAlignment="1">
      <alignment horizontal="center" shrinkToFit="1"/>
    </xf>
    <xf numFmtId="4" fontId="8" fillId="0" borderId="5" xfId="1" applyNumberFormat="1" applyFont="1" applyFill="1" applyBorder="1" applyAlignment="1">
      <alignment horizontal="right"/>
    </xf>
    <xf numFmtId="0" fontId="8" fillId="0" borderId="5" xfId="1" applyFont="1" applyFill="1" applyBorder="1" applyAlignment="1">
      <alignment vertical="top" wrapText="1"/>
    </xf>
    <xf numFmtId="4" fontId="8" fillId="3" borderId="2" xfId="1" applyNumberFormat="1" applyFont="1" applyFill="1" applyBorder="1" applyAlignment="1">
      <alignment horizontal="right"/>
    </xf>
    <xf numFmtId="4" fontId="17" fillId="3" borderId="1" xfId="1" applyNumberFormat="1" applyFont="1" applyFill="1" applyBorder="1"/>
    <xf numFmtId="3" fontId="7" fillId="0" borderId="0" xfId="0" applyNumberFormat="1" applyFont="1" applyFill="1" applyBorder="1" applyAlignment="1">
      <alignment horizontal="right"/>
    </xf>
    <xf numFmtId="0" fontId="3" fillId="0" borderId="28" xfId="1" applyFont="1" applyBorder="1" applyAlignment="1">
      <alignment horizontal="right"/>
    </xf>
    <xf numFmtId="0" fontId="1" fillId="2" borderId="14" xfId="0" applyFont="1" applyFill="1" applyBorder="1"/>
    <xf numFmtId="0" fontId="7" fillId="2" borderId="34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right"/>
    </xf>
    <xf numFmtId="0" fontId="7" fillId="2" borderId="23" xfId="0" applyFont="1" applyFill="1" applyBorder="1" applyAlignment="1">
      <alignment horizontal="center"/>
    </xf>
    <xf numFmtId="4" fontId="8" fillId="0" borderId="16" xfId="1" applyNumberFormat="1" applyFont="1" applyFill="1" applyBorder="1"/>
    <xf numFmtId="3" fontId="1" fillId="0" borderId="18" xfId="0" applyNumberFormat="1" applyFont="1" applyBorder="1" applyAlignment="1">
      <alignment horizontal="right"/>
    </xf>
    <xf numFmtId="0" fontId="8" fillId="0" borderId="17" xfId="0" applyFont="1" applyBorder="1" applyAlignment="1">
      <alignment horizontal="center"/>
    </xf>
    <xf numFmtId="0" fontId="8" fillId="0" borderId="12" xfId="0" applyFont="1" applyBorder="1"/>
    <xf numFmtId="0" fontId="8" fillId="0" borderId="19" xfId="0" applyFont="1" applyBorder="1" applyAlignment="1">
      <alignment horizontal="center"/>
    </xf>
    <xf numFmtId="0" fontId="8" fillId="0" borderId="19" xfId="0" applyFont="1" applyBorder="1"/>
    <xf numFmtId="0" fontId="15" fillId="0" borderId="12" xfId="0" applyFont="1" applyBorder="1"/>
    <xf numFmtId="49" fontId="8" fillId="0" borderId="8" xfId="1" applyNumberFormat="1" applyFont="1" applyFill="1" applyBorder="1" applyAlignment="1">
      <alignment horizontal="left" vertical="top" wrapText="1"/>
    </xf>
    <xf numFmtId="0" fontId="7" fillId="6" borderId="7" xfId="1" applyFont="1" applyFill="1" applyBorder="1" applyAlignment="1">
      <alignment horizontal="center" vertical="top"/>
    </xf>
    <xf numFmtId="49" fontId="7" fillId="6" borderId="7" xfId="1" applyNumberFormat="1" applyFont="1" applyFill="1" applyBorder="1" applyAlignment="1">
      <alignment horizontal="left" vertical="top"/>
    </xf>
    <xf numFmtId="0" fontId="7" fillId="6" borderId="7" xfId="1" applyFont="1" applyFill="1" applyBorder="1" applyAlignment="1">
      <alignment vertical="top"/>
    </xf>
    <xf numFmtId="49" fontId="7" fillId="6" borderId="7" xfId="1" applyNumberFormat="1" applyFont="1" applyFill="1" applyBorder="1" applyAlignment="1">
      <alignment horizontal="center" shrinkToFit="1"/>
    </xf>
    <xf numFmtId="4" fontId="7" fillId="6" borderId="7" xfId="1" applyNumberFormat="1" applyFont="1" applyFill="1" applyBorder="1" applyAlignment="1">
      <alignment horizontal="right"/>
    </xf>
    <xf numFmtId="0" fontId="7" fillId="6" borderId="7" xfId="1" applyFont="1" applyFill="1" applyBorder="1" applyAlignment="1">
      <alignment horizontal="center"/>
    </xf>
    <xf numFmtId="49" fontId="7" fillId="6" borderId="7" xfId="1" applyNumberFormat="1" applyFont="1" applyFill="1" applyBorder="1" applyAlignment="1">
      <alignment horizontal="left"/>
    </xf>
    <xf numFmtId="0" fontId="7" fillId="6" borderId="1" xfId="1" applyFont="1" applyFill="1" applyBorder="1"/>
    <xf numFmtId="0" fontId="1" fillId="6" borderId="2" xfId="1" applyFont="1" applyFill="1" applyBorder="1" applyAlignment="1">
      <alignment horizontal="center"/>
    </xf>
    <xf numFmtId="0" fontId="1" fillId="6" borderId="2" xfId="1" applyNumberFormat="1" applyFont="1" applyFill="1" applyBorder="1" applyAlignment="1">
      <alignment horizontal="right"/>
    </xf>
    <xf numFmtId="0" fontId="1" fillId="5" borderId="2" xfId="1" applyFont="1" applyFill="1" applyBorder="1" applyAlignment="1">
      <alignment horizontal="center"/>
    </xf>
    <xf numFmtId="4" fontId="1" fillId="5" borderId="2" xfId="1" applyNumberFormat="1" applyFont="1" applyFill="1" applyBorder="1" applyAlignment="1">
      <alignment horizontal="right"/>
    </xf>
    <xf numFmtId="0" fontId="8" fillId="6" borderId="8" xfId="1" applyFont="1" applyFill="1" applyBorder="1" applyAlignment="1">
      <alignment horizontal="center" vertical="top"/>
    </xf>
    <xf numFmtId="49" fontId="8" fillId="6" borderId="8" xfId="1" applyNumberFormat="1" applyFont="1" applyFill="1" applyBorder="1" applyAlignment="1">
      <alignment horizontal="left" vertical="top"/>
    </xf>
    <xf numFmtId="0" fontId="7" fillId="6" borderId="8" xfId="1" applyFont="1" applyFill="1" applyBorder="1" applyAlignment="1">
      <alignment vertical="top" wrapText="1"/>
    </xf>
    <xf numFmtId="49" fontId="8" fillId="6" borderId="8" xfId="1" applyNumberFormat="1" applyFont="1" applyFill="1" applyBorder="1" applyAlignment="1">
      <alignment horizontal="center" shrinkToFit="1"/>
    </xf>
    <xf numFmtId="4" fontId="8" fillId="6" borderId="8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5" borderId="20" xfId="0" applyFont="1" applyFill="1" applyBorder="1"/>
    <xf numFmtId="0" fontId="7" fillId="5" borderId="22" xfId="0" applyFont="1" applyFill="1" applyBorder="1"/>
    <xf numFmtId="0" fontId="1" fillId="5" borderId="22" xfId="0" applyFont="1" applyFill="1" applyBorder="1"/>
    <xf numFmtId="4" fontId="1" fillId="5" borderId="21" xfId="0" applyNumberFormat="1" applyFont="1" applyFill="1" applyBorder="1"/>
    <xf numFmtId="4" fontId="1" fillId="5" borderId="24" xfId="0" applyNumberFormat="1" applyFont="1" applyFill="1" applyBorder="1"/>
    <xf numFmtId="4" fontId="1" fillId="5" borderId="22" xfId="0" applyNumberFormat="1" applyFont="1" applyFill="1" applyBorder="1" applyAlignment="1"/>
    <xf numFmtId="4" fontId="7" fillId="5" borderId="25" xfId="0" applyNumberFormat="1" applyFont="1" applyFill="1" applyBorder="1" applyAlignment="1"/>
    <xf numFmtId="0" fontId="19" fillId="7" borderId="0" xfId="0" applyFont="1" applyFill="1"/>
    <xf numFmtId="0" fontId="19" fillId="7" borderId="0" xfId="0" applyFont="1" applyFill="1" applyAlignment="1">
      <alignment horizontal="center"/>
    </xf>
    <xf numFmtId="3" fontId="19" fillId="7" borderId="0" xfId="0" applyNumberFormat="1" applyFont="1" applyFill="1"/>
    <xf numFmtId="0" fontId="20" fillId="7" borderId="12" xfId="0" applyFont="1" applyFill="1" applyBorder="1"/>
    <xf numFmtId="0" fontId="20" fillId="7" borderId="12" xfId="0" applyFont="1" applyFill="1" applyBorder="1" applyAlignment="1">
      <alignment horizontal="center"/>
    </xf>
    <xf numFmtId="3" fontId="20" fillId="7" borderId="12" xfId="0" applyNumberFormat="1" applyFont="1" applyFill="1" applyBorder="1"/>
    <xf numFmtId="0" fontId="21" fillId="7" borderId="0" xfId="0" applyFont="1" applyFill="1"/>
    <xf numFmtId="0" fontId="21" fillId="7" borderId="0" xfId="0" applyFont="1" applyFill="1" applyAlignment="1">
      <alignment horizontal="center"/>
    </xf>
    <xf numFmtId="3" fontId="21" fillId="7" borderId="0" xfId="0" applyNumberFormat="1" applyFont="1" applyFill="1"/>
    <xf numFmtId="4" fontId="8" fillId="0" borderId="3" xfId="1" applyNumberFormat="1" applyFont="1" applyFill="1" applyBorder="1" applyAlignment="1">
      <alignment horizontal="right"/>
    </xf>
    <xf numFmtId="0" fontId="22" fillId="0" borderId="0" xfId="1" applyFont="1"/>
    <xf numFmtId="0" fontId="7" fillId="0" borderId="32" xfId="1" applyFont="1" applyFill="1" applyBorder="1"/>
    <xf numFmtId="0" fontId="1" fillId="5" borderId="1" xfId="1" applyFont="1" applyFill="1" applyBorder="1" applyAlignment="1">
      <alignment horizontal="center"/>
    </xf>
    <xf numFmtId="49" fontId="14" fillId="5" borderId="2" xfId="1" applyNumberFormat="1" applyFont="1" applyFill="1" applyBorder="1" applyAlignment="1">
      <alignment horizontal="left"/>
    </xf>
    <xf numFmtId="0" fontId="14" fillId="5" borderId="2" xfId="1" applyFont="1" applyFill="1" applyBorder="1"/>
    <xf numFmtId="4" fontId="7" fillId="5" borderId="2" xfId="1" applyNumberFormat="1" applyFont="1" applyFill="1" applyBorder="1"/>
    <xf numFmtId="4" fontId="7" fillId="5" borderId="2" xfId="1" applyNumberFormat="1" applyFont="1" applyFill="1" applyBorder="1" applyAlignment="1"/>
    <xf numFmtId="0" fontId="0" fillId="0" borderId="3" xfId="0" applyBorder="1" applyAlignment="1"/>
    <xf numFmtId="3" fontId="19" fillId="7" borderId="0" xfId="0" applyNumberFormat="1" applyFont="1" applyFill="1" applyAlignment="1">
      <alignment horizontal="right"/>
    </xf>
    <xf numFmtId="0" fontId="0" fillId="0" borderId="0" xfId="0" applyAlignment="1"/>
    <xf numFmtId="3" fontId="20" fillId="7" borderId="12" xfId="0" applyNumberFormat="1" applyFont="1" applyFill="1" applyBorder="1" applyAlignment="1">
      <alignment horizontal="right"/>
    </xf>
    <xf numFmtId="0" fontId="0" fillId="0" borderId="12" xfId="0" applyBorder="1" applyAlignment="1"/>
    <xf numFmtId="3" fontId="21" fillId="7" borderId="5" xfId="0" applyNumberFormat="1" applyFont="1" applyFill="1" applyBorder="1" applyAlignment="1">
      <alignment horizontal="right"/>
    </xf>
    <xf numFmtId="0" fontId="0" fillId="0" borderId="5" xfId="0" applyBorder="1" applyAlignment="1"/>
    <xf numFmtId="0" fontId="10" fillId="0" borderId="0" xfId="1" applyFont="1" applyAlignment="1">
      <alignment horizontal="center"/>
    </xf>
    <xf numFmtId="0" fontId="1" fillId="0" borderId="26" xfId="1" applyFont="1" applyBorder="1" applyAlignment="1">
      <alignment horizontal="center"/>
    </xf>
    <xf numFmtId="0" fontId="1" fillId="0" borderId="27" xfId="1" applyFont="1" applyBorder="1" applyAlignment="1">
      <alignment horizontal="center"/>
    </xf>
    <xf numFmtId="49" fontId="1" fillId="0" borderId="30" xfId="1" applyNumberFormat="1" applyFont="1" applyFill="1" applyBorder="1" applyAlignment="1">
      <alignment horizontal="center"/>
    </xf>
    <xf numFmtId="0" fontId="1" fillId="0" borderId="31" xfId="1" applyFont="1" applyFill="1" applyBorder="1" applyAlignment="1">
      <alignment horizontal="center"/>
    </xf>
    <xf numFmtId="0" fontId="1" fillId="0" borderId="32" xfId="1" applyFont="1" applyBorder="1" applyAlignment="1">
      <alignment horizontal="right" shrinkToFit="1"/>
    </xf>
    <xf numFmtId="0" fontId="1" fillId="0" borderId="33" xfId="1" applyFont="1" applyBorder="1" applyAlignment="1">
      <alignment horizontal="right" shrinkToFit="1"/>
    </xf>
    <xf numFmtId="0" fontId="1" fillId="6" borderId="2" xfId="1" applyNumberFormat="1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6" borderId="1" xfId="1" applyNumberFormat="1" applyFont="1" applyFill="1" applyBorder="1" applyAlignment="1">
      <alignment horizontal="center"/>
    </xf>
    <xf numFmtId="0" fontId="1" fillId="6" borderId="3" xfId="1" applyNumberFormat="1" applyFont="1" applyFill="1" applyBorder="1" applyAlignment="1">
      <alignment horizontal="center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0000"/>
    <pageSetUpPr fitToPage="1"/>
  </sheetPr>
  <dimension ref="A1:AD101"/>
  <sheetViews>
    <sheetView showGridLines="0" showZeros="0" tabSelected="1" view="pageBreakPreview" zoomScaleNormal="100" zoomScaleSheetLayoutView="100" workbookViewId="0">
      <selection activeCell="C37" sqref="C37"/>
    </sheetView>
  </sheetViews>
  <sheetFormatPr defaultColWidth="9.28515625" defaultRowHeight="12.75" x14ac:dyDescent="0.2"/>
  <cols>
    <col min="1" max="1" width="4.42578125" style="13" customWidth="1"/>
    <col min="2" max="2" width="4.7109375" style="13" customWidth="1"/>
    <col min="3" max="3" width="40.42578125" style="13" customWidth="1"/>
    <col min="4" max="4" width="5.5703125" style="13" customWidth="1"/>
    <col min="5" max="5" width="8.5703125" style="20" customWidth="1"/>
    <col min="6" max="6" width="9.7109375" style="13" customWidth="1"/>
    <col min="7" max="9" width="10.85546875" style="13" customWidth="1"/>
    <col min="10" max="10" width="13.85546875" style="13" customWidth="1"/>
    <col min="11" max="16384" width="9.28515625" style="13"/>
  </cols>
  <sheetData>
    <row r="1" spans="1:30" ht="15.75" x14ac:dyDescent="0.25">
      <c r="A1" s="141" t="s">
        <v>48</v>
      </c>
      <c r="B1" s="141"/>
      <c r="C1" s="141"/>
      <c r="D1" s="141"/>
      <c r="E1" s="141"/>
      <c r="F1" s="141"/>
      <c r="G1" s="141"/>
    </row>
    <row r="2" spans="1:30" ht="14.25" customHeight="1" thickBot="1" x14ac:dyDescent="0.25">
      <c r="B2" s="14"/>
      <c r="C2" s="15"/>
      <c r="D2" s="15"/>
      <c r="E2" s="16"/>
      <c r="F2" s="15"/>
      <c r="G2" s="15"/>
    </row>
    <row r="3" spans="1:30" ht="13.5" thickTop="1" x14ac:dyDescent="0.2">
      <c r="A3" s="142" t="s">
        <v>1</v>
      </c>
      <c r="B3" s="143"/>
      <c r="C3" s="5" t="s">
        <v>56</v>
      </c>
      <c r="D3" s="6"/>
      <c r="E3" s="73"/>
      <c r="F3" s="17"/>
      <c r="G3" s="18"/>
    </row>
    <row r="4" spans="1:30" ht="13.5" thickBot="1" x14ac:dyDescent="0.25">
      <c r="A4" s="144" t="s">
        <v>3</v>
      </c>
      <c r="B4" s="145"/>
      <c r="C4" s="128" t="s">
        <v>47</v>
      </c>
      <c r="D4" s="7"/>
      <c r="E4" s="146"/>
      <c r="F4" s="146"/>
      <c r="G4" s="147"/>
    </row>
    <row r="5" spans="1:30" ht="13.5" thickTop="1" x14ac:dyDescent="0.2">
      <c r="A5" s="19"/>
      <c r="G5" s="21"/>
    </row>
    <row r="6" spans="1:30" ht="27" customHeight="1" x14ac:dyDescent="0.2">
      <c r="A6" s="22" t="s">
        <v>7</v>
      </c>
      <c r="B6" s="23"/>
      <c r="C6" s="23" t="s">
        <v>8</v>
      </c>
      <c r="D6" s="23" t="s">
        <v>9</v>
      </c>
      <c r="E6" s="24" t="s">
        <v>10</v>
      </c>
      <c r="F6" s="23" t="s">
        <v>11</v>
      </c>
      <c r="G6" s="25" t="s">
        <v>12</v>
      </c>
      <c r="H6" s="23" t="s">
        <v>11</v>
      </c>
      <c r="I6" s="25" t="s">
        <v>12</v>
      </c>
    </row>
    <row r="7" spans="1:30" x14ac:dyDescent="0.2">
      <c r="A7" s="26" t="s">
        <v>13</v>
      </c>
      <c r="B7" s="27"/>
      <c r="C7" s="44"/>
      <c r="D7" s="45"/>
      <c r="E7" s="46"/>
      <c r="F7" s="46"/>
      <c r="G7" s="47"/>
      <c r="H7" s="28"/>
      <c r="I7" s="29"/>
    </row>
    <row r="8" spans="1:30" x14ac:dyDescent="0.2">
      <c r="A8" s="91"/>
      <c r="B8" s="92"/>
      <c r="C8" s="93" t="s">
        <v>31</v>
      </c>
      <c r="D8" s="94"/>
      <c r="E8" s="95"/>
      <c r="F8" s="148" t="s">
        <v>32</v>
      </c>
      <c r="G8" s="149"/>
      <c r="H8" s="148" t="s">
        <v>2</v>
      </c>
      <c r="I8" s="149"/>
    </row>
    <row r="9" spans="1:30" x14ac:dyDescent="0.2">
      <c r="A9" s="38">
        <v>1</v>
      </c>
      <c r="B9" s="39"/>
      <c r="C9" s="40" t="s">
        <v>35</v>
      </c>
      <c r="D9" s="41" t="s">
        <v>14</v>
      </c>
      <c r="E9" s="42">
        <v>4</v>
      </c>
      <c r="F9" s="42"/>
      <c r="G9" s="43">
        <f t="shared" ref="G9:G20" si="0">E9*F9</f>
        <v>0</v>
      </c>
      <c r="H9" s="58"/>
      <c r="I9" s="43">
        <f>H9*E9</f>
        <v>0</v>
      </c>
      <c r="AC9" s="30">
        <v>1</v>
      </c>
      <c r="AD9" s="30">
        <v>9</v>
      </c>
    </row>
    <row r="10" spans="1:30" ht="22.5" x14ac:dyDescent="0.2">
      <c r="A10" s="38">
        <v>2</v>
      </c>
      <c r="B10" s="39"/>
      <c r="C10" s="40" t="s">
        <v>57</v>
      </c>
      <c r="D10" s="41" t="s">
        <v>18</v>
      </c>
      <c r="E10" s="42">
        <v>4</v>
      </c>
      <c r="F10" s="42"/>
      <c r="G10" s="43">
        <f t="shared" ref="G10" si="1">E10*F10</f>
        <v>0</v>
      </c>
      <c r="H10" s="58"/>
      <c r="I10" s="43">
        <f t="shared" ref="I10" si="2">H10*E10</f>
        <v>0</v>
      </c>
      <c r="AC10" s="30"/>
      <c r="AD10" s="30"/>
    </row>
    <row r="11" spans="1:30" x14ac:dyDescent="0.2">
      <c r="A11" s="38">
        <v>3</v>
      </c>
      <c r="B11" s="39"/>
      <c r="C11" s="40" t="s">
        <v>42</v>
      </c>
      <c r="D11" s="41" t="s">
        <v>14</v>
      </c>
      <c r="E11" s="42">
        <v>4</v>
      </c>
      <c r="F11" s="58"/>
      <c r="G11" s="43">
        <f t="shared" si="0"/>
        <v>0</v>
      </c>
      <c r="H11" s="42"/>
      <c r="I11" s="43">
        <f t="shared" ref="I11:I20" si="3">H11*E11</f>
        <v>0</v>
      </c>
      <c r="AC11" s="30"/>
      <c r="AD11" s="30"/>
    </row>
    <row r="12" spans="1:30" x14ac:dyDescent="0.2">
      <c r="A12" s="38">
        <v>4</v>
      </c>
      <c r="B12" s="39"/>
      <c r="C12" s="40" t="s">
        <v>24</v>
      </c>
      <c r="D12" s="41" t="s">
        <v>17</v>
      </c>
      <c r="E12" s="42">
        <f>4*0.25</f>
        <v>1</v>
      </c>
      <c r="F12" s="58"/>
      <c r="G12" s="43">
        <f t="shared" si="0"/>
        <v>0</v>
      </c>
      <c r="H12" s="42"/>
      <c r="I12" s="43">
        <f t="shared" si="3"/>
        <v>0</v>
      </c>
      <c r="AC12" s="30"/>
      <c r="AD12" s="30"/>
    </row>
    <row r="13" spans="1:30" x14ac:dyDescent="0.2">
      <c r="A13" s="38">
        <v>5</v>
      </c>
      <c r="B13" s="39"/>
      <c r="C13" s="40" t="s">
        <v>27</v>
      </c>
      <c r="D13" s="41" t="s">
        <v>14</v>
      </c>
      <c r="E13" s="42">
        <v>4</v>
      </c>
      <c r="F13" s="42"/>
      <c r="G13" s="43">
        <f t="shared" si="0"/>
        <v>0</v>
      </c>
      <c r="H13" s="58"/>
      <c r="I13" s="43">
        <f t="shared" si="3"/>
        <v>0</v>
      </c>
      <c r="AC13" s="30">
        <v>1</v>
      </c>
      <c r="AD13" s="30">
        <v>9</v>
      </c>
    </row>
    <row r="14" spans="1:30" x14ac:dyDescent="0.2">
      <c r="A14" s="38">
        <v>6</v>
      </c>
      <c r="B14" s="39"/>
      <c r="C14" s="40" t="s">
        <v>36</v>
      </c>
      <c r="D14" s="41" t="s">
        <v>16</v>
      </c>
      <c r="E14" s="42">
        <v>82</v>
      </c>
      <c r="F14" s="42"/>
      <c r="G14" s="50">
        <f>F14*E14</f>
        <v>0</v>
      </c>
      <c r="H14" s="58"/>
      <c r="I14" s="43">
        <f>H14*E14</f>
        <v>0</v>
      </c>
      <c r="J14" s="13" t="s">
        <v>0</v>
      </c>
      <c r="AC14" s="30"/>
      <c r="AD14" s="30"/>
    </row>
    <row r="15" spans="1:30" x14ac:dyDescent="0.2">
      <c r="A15" s="38">
        <v>7</v>
      </c>
      <c r="B15" s="39"/>
      <c r="C15" s="40" t="s">
        <v>28</v>
      </c>
      <c r="D15" s="41" t="s">
        <v>16</v>
      </c>
      <c r="E15" s="42">
        <v>82</v>
      </c>
      <c r="F15" s="42"/>
      <c r="G15" s="50">
        <f t="shared" ref="G15" si="4">F15*E15</f>
        <v>0</v>
      </c>
      <c r="H15" s="58"/>
      <c r="I15" s="43">
        <f t="shared" si="3"/>
        <v>0</v>
      </c>
      <c r="AC15" s="30"/>
      <c r="AD15" s="30"/>
    </row>
    <row r="16" spans="1:30" x14ac:dyDescent="0.2">
      <c r="A16" s="38">
        <v>8</v>
      </c>
      <c r="B16" s="39"/>
      <c r="C16" s="40" t="s">
        <v>37</v>
      </c>
      <c r="D16" s="41" t="s">
        <v>16</v>
      </c>
      <c r="E16" s="42">
        <v>85</v>
      </c>
      <c r="F16" s="58"/>
      <c r="G16" s="43">
        <f t="shared" si="0"/>
        <v>0</v>
      </c>
      <c r="H16" s="58"/>
      <c r="I16" s="43">
        <f t="shared" si="3"/>
        <v>0</v>
      </c>
      <c r="AC16" s="30"/>
      <c r="AD16" s="30"/>
    </row>
    <row r="17" spans="1:30" x14ac:dyDescent="0.2">
      <c r="A17" s="38">
        <v>9</v>
      </c>
      <c r="B17" s="39"/>
      <c r="C17" s="40" t="s">
        <v>52</v>
      </c>
      <c r="D17" s="41" t="s">
        <v>16</v>
      </c>
      <c r="E17" s="42">
        <v>82</v>
      </c>
      <c r="F17" s="58"/>
      <c r="G17" s="43">
        <f t="shared" si="0"/>
        <v>0</v>
      </c>
      <c r="H17" s="58"/>
      <c r="I17" s="43">
        <f t="shared" si="3"/>
        <v>0</v>
      </c>
      <c r="AC17" s="30"/>
      <c r="AD17" s="30"/>
    </row>
    <row r="18" spans="1:30" x14ac:dyDescent="0.2">
      <c r="A18" s="38">
        <v>10</v>
      </c>
      <c r="B18" s="39"/>
      <c r="C18" s="40" t="s">
        <v>21</v>
      </c>
      <c r="D18" s="41" t="s">
        <v>17</v>
      </c>
      <c r="E18" s="42">
        <f>0.28*82</f>
        <v>22.96</v>
      </c>
      <c r="F18" s="42"/>
      <c r="G18" s="43">
        <f t="shared" si="0"/>
        <v>0</v>
      </c>
      <c r="H18" s="58"/>
      <c r="I18" s="43">
        <f t="shared" si="3"/>
        <v>0</v>
      </c>
      <c r="AC18" s="30"/>
      <c r="AD18" s="30"/>
    </row>
    <row r="19" spans="1:30" x14ac:dyDescent="0.2">
      <c r="A19" s="38">
        <v>11</v>
      </c>
      <c r="B19" s="39"/>
      <c r="C19" s="40" t="s">
        <v>53</v>
      </c>
      <c r="D19" s="41" t="s">
        <v>19</v>
      </c>
      <c r="E19" s="42">
        <f>1.6*0.1*82+0.3*4</f>
        <v>14.320000000000002</v>
      </c>
      <c r="F19" s="58"/>
      <c r="G19" s="43">
        <f t="shared" si="0"/>
        <v>0</v>
      </c>
      <c r="H19" s="58"/>
      <c r="I19" s="43">
        <f t="shared" si="3"/>
        <v>0</v>
      </c>
      <c r="AC19" s="30"/>
      <c r="AD19" s="30"/>
    </row>
    <row r="20" spans="1:30" x14ac:dyDescent="0.2">
      <c r="A20" s="38">
        <v>12</v>
      </c>
      <c r="B20" s="39"/>
      <c r="C20" s="40" t="s">
        <v>26</v>
      </c>
      <c r="D20" s="41" t="s">
        <v>15</v>
      </c>
      <c r="E20" s="42">
        <v>85</v>
      </c>
      <c r="F20" s="42"/>
      <c r="G20" s="43">
        <f t="shared" si="0"/>
        <v>0</v>
      </c>
      <c r="H20" s="58"/>
      <c r="I20" s="43">
        <f t="shared" si="3"/>
        <v>0</v>
      </c>
      <c r="AC20" s="30"/>
      <c r="AD20" s="30"/>
    </row>
    <row r="21" spans="1:30" x14ac:dyDescent="0.2">
      <c r="A21" s="53"/>
      <c r="B21" s="54"/>
      <c r="C21" s="55"/>
      <c r="D21" s="52"/>
      <c r="E21" s="56"/>
      <c r="F21" s="56"/>
      <c r="G21" s="57">
        <f>SUM(G9:G20)</f>
        <v>0</v>
      </c>
      <c r="H21" s="56"/>
      <c r="I21" s="57">
        <f>SUM(I9:I20)</f>
        <v>0</v>
      </c>
      <c r="AC21" s="30"/>
      <c r="AD21" s="30"/>
    </row>
    <row r="22" spans="1:30" x14ac:dyDescent="0.2">
      <c r="A22" s="53"/>
      <c r="B22" s="54"/>
      <c r="C22" s="55"/>
      <c r="D22" s="52"/>
      <c r="E22" s="56"/>
      <c r="F22" s="56"/>
      <c r="G22" s="71"/>
      <c r="H22" s="70"/>
      <c r="I22" s="64">
        <f>I21+G21</f>
        <v>0</v>
      </c>
      <c r="AC22" s="30"/>
      <c r="AD22" s="30"/>
    </row>
    <row r="23" spans="1:30" x14ac:dyDescent="0.2">
      <c r="A23" s="86"/>
      <c r="B23" s="87"/>
      <c r="C23" s="88" t="s">
        <v>38</v>
      </c>
      <c r="D23" s="89"/>
      <c r="E23" s="90"/>
      <c r="F23" s="148" t="s">
        <v>32</v>
      </c>
      <c r="G23" s="149"/>
      <c r="H23" s="148" t="s">
        <v>2</v>
      </c>
      <c r="I23" s="149"/>
      <c r="AC23" s="30"/>
      <c r="AD23" s="30"/>
    </row>
    <row r="24" spans="1:30" x14ac:dyDescent="0.2">
      <c r="A24" s="38">
        <v>13</v>
      </c>
      <c r="B24" s="39"/>
      <c r="C24" s="40" t="s">
        <v>23</v>
      </c>
      <c r="D24" s="41" t="s">
        <v>16</v>
      </c>
      <c r="E24" s="42">
        <v>16</v>
      </c>
      <c r="F24" s="58"/>
      <c r="G24" s="50">
        <f>F24*E24</f>
        <v>0</v>
      </c>
      <c r="H24" s="58"/>
      <c r="I24" s="43">
        <f t="shared" ref="I24:I30" si="5">H24*E24</f>
        <v>0</v>
      </c>
      <c r="AC24" s="30">
        <v>12</v>
      </c>
      <c r="AD24" s="30">
        <v>0</v>
      </c>
    </row>
    <row r="25" spans="1:30" x14ac:dyDescent="0.2">
      <c r="A25" s="38">
        <v>14</v>
      </c>
      <c r="B25" s="39"/>
      <c r="C25" s="40" t="s">
        <v>58</v>
      </c>
      <c r="D25" s="41" t="s">
        <v>16</v>
      </c>
      <c r="E25" s="42">
        <v>80</v>
      </c>
      <c r="F25" s="58"/>
      <c r="G25" s="50">
        <f>F25*E25</f>
        <v>0</v>
      </c>
      <c r="H25" s="58"/>
      <c r="I25" s="43">
        <f t="shared" si="5"/>
        <v>0</v>
      </c>
      <c r="AC25" s="30"/>
      <c r="AD25" s="30"/>
    </row>
    <row r="26" spans="1:30" x14ac:dyDescent="0.2">
      <c r="A26" s="38">
        <v>15</v>
      </c>
      <c r="B26" s="39"/>
      <c r="C26" s="40" t="s">
        <v>50</v>
      </c>
      <c r="D26" s="41" t="s">
        <v>16</v>
      </c>
      <c r="E26" s="42">
        <v>85</v>
      </c>
      <c r="F26" s="58"/>
      <c r="G26" s="43">
        <f t="shared" ref="G26" si="6">E26*F26</f>
        <v>0</v>
      </c>
      <c r="H26" s="58"/>
      <c r="I26" s="43">
        <f t="shared" ref="I26" si="7">H26*E26</f>
        <v>0</v>
      </c>
      <c r="AC26" s="30"/>
      <c r="AD26" s="30"/>
    </row>
    <row r="27" spans="1:30" x14ac:dyDescent="0.2">
      <c r="A27" s="38">
        <v>16</v>
      </c>
      <c r="B27" s="39"/>
      <c r="C27" s="40" t="s">
        <v>40</v>
      </c>
      <c r="D27" s="41" t="s">
        <v>14</v>
      </c>
      <c r="E27" s="42">
        <v>16</v>
      </c>
      <c r="F27" s="58"/>
      <c r="G27" s="50">
        <f>F27*E27</f>
        <v>0</v>
      </c>
      <c r="H27" s="58"/>
      <c r="I27" s="43">
        <f t="shared" si="5"/>
        <v>0</v>
      </c>
      <c r="AC27" s="30"/>
      <c r="AD27" s="30"/>
    </row>
    <row r="28" spans="1:30" x14ac:dyDescent="0.2">
      <c r="A28" s="38">
        <v>17</v>
      </c>
      <c r="B28" s="39"/>
      <c r="C28" s="40" t="s">
        <v>59</v>
      </c>
      <c r="D28" s="41" t="s">
        <v>16</v>
      </c>
      <c r="E28" s="42">
        <v>95</v>
      </c>
      <c r="F28" s="58"/>
      <c r="G28" s="50">
        <f t="shared" ref="G28:G30" si="8">F28*E28</f>
        <v>0</v>
      </c>
      <c r="H28" s="58"/>
      <c r="I28" s="43">
        <f t="shared" si="5"/>
        <v>0</v>
      </c>
      <c r="AC28" s="30"/>
      <c r="AD28" s="30"/>
    </row>
    <row r="29" spans="1:30" x14ac:dyDescent="0.2">
      <c r="A29" s="38">
        <v>18</v>
      </c>
      <c r="B29" s="39"/>
      <c r="C29" s="40" t="s">
        <v>64</v>
      </c>
      <c r="D29" s="41" t="s">
        <v>14</v>
      </c>
      <c r="E29" s="42">
        <v>3</v>
      </c>
      <c r="F29" s="58"/>
      <c r="G29" s="50">
        <f t="shared" si="8"/>
        <v>0</v>
      </c>
      <c r="H29" s="58"/>
      <c r="I29" s="43">
        <f t="shared" si="5"/>
        <v>0</v>
      </c>
      <c r="AC29" s="30"/>
      <c r="AD29" s="30"/>
    </row>
    <row r="30" spans="1:30" x14ac:dyDescent="0.2">
      <c r="A30" s="38">
        <v>19</v>
      </c>
      <c r="B30" s="39"/>
      <c r="C30" s="40" t="s">
        <v>43</v>
      </c>
      <c r="D30" s="41" t="s">
        <v>14</v>
      </c>
      <c r="E30" s="42">
        <v>8</v>
      </c>
      <c r="F30" s="42"/>
      <c r="G30" s="50">
        <f t="shared" si="8"/>
        <v>0</v>
      </c>
      <c r="H30" s="58"/>
      <c r="I30" s="43">
        <f t="shared" si="5"/>
        <v>0</v>
      </c>
      <c r="AC30" s="30"/>
      <c r="AD30" s="30"/>
    </row>
    <row r="31" spans="1:30" x14ac:dyDescent="0.2">
      <c r="A31" s="53"/>
      <c r="B31" s="54"/>
      <c r="C31" s="55"/>
      <c r="D31" s="52"/>
      <c r="E31" s="56"/>
      <c r="F31" s="56"/>
      <c r="G31" s="57">
        <f>SUM(G24:G30)</f>
        <v>0</v>
      </c>
      <c r="H31" s="56"/>
      <c r="I31" s="57">
        <f>SUM(I24:I30)</f>
        <v>0</v>
      </c>
      <c r="AC31" s="30"/>
      <c r="AD31" s="30"/>
    </row>
    <row r="32" spans="1:30" x14ac:dyDescent="0.2">
      <c r="A32" s="65"/>
      <c r="B32" s="66"/>
      <c r="C32" s="69"/>
      <c r="D32" s="67"/>
      <c r="E32" s="68"/>
      <c r="F32" s="56"/>
      <c r="G32" s="71"/>
      <c r="H32" s="70"/>
      <c r="I32" s="64">
        <f>I31+G31</f>
        <v>0</v>
      </c>
      <c r="AC32" s="30"/>
      <c r="AD32" s="30"/>
    </row>
    <row r="33" spans="1:30" x14ac:dyDescent="0.2">
      <c r="A33" s="98"/>
      <c r="B33" s="99"/>
      <c r="C33" s="100" t="s">
        <v>30</v>
      </c>
      <c r="D33" s="101"/>
      <c r="E33" s="102"/>
      <c r="F33" s="150" t="s">
        <v>32</v>
      </c>
      <c r="G33" s="151"/>
      <c r="H33" s="150" t="s">
        <v>2</v>
      </c>
      <c r="I33" s="151"/>
      <c r="AC33" s="30"/>
      <c r="AD33" s="30"/>
    </row>
    <row r="34" spans="1:30" ht="45" x14ac:dyDescent="0.2">
      <c r="A34" s="38" t="s">
        <v>65</v>
      </c>
      <c r="B34" s="85" t="s">
        <v>67</v>
      </c>
      <c r="C34" s="40" t="s">
        <v>68</v>
      </c>
      <c r="D34" s="41" t="s">
        <v>14</v>
      </c>
      <c r="E34" s="42">
        <v>2</v>
      </c>
      <c r="F34" s="42"/>
      <c r="G34" s="50">
        <f t="shared" ref="G34" si="9">F34*E34</f>
        <v>0</v>
      </c>
      <c r="H34" s="58">
        <v>0</v>
      </c>
      <c r="I34" s="43">
        <f t="shared" ref="I34:I40" si="10">H34*E34</f>
        <v>0</v>
      </c>
      <c r="AC34" s="30"/>
      <c r="AD34" s="30"/>
    </row>
    <row r="35" spans="1:30" x14ac:dyDescent="0.2">
      <c r="A35" s="38" t="s">
        <v>66</v>
      </c>
      <c r="B35" s="85"/>
      <c r="C35" s="40" t="s">
        <v>60</v>
      </c>
      <c r="D35" s="41" t="s">
        <v>14</v>
      </c>
      <c r="E35" s="42">
        <v>4</v>
      </c>
      <c r="F35" s="58"/>
      <c r="G35" s="50">
        <f t="shared" ref="G35:G40" si="11">F35*E35</f>
        <v>0</v>
      </c>
      <c r="H35" s="58"/>
      <c r="I35" s="43">
        <f t="shared" si="10"/>
        <v>0</v>
      </c>
      <c r="AC35" s="30"/>
      <c r="AD35" s="30"/>
    </row>
    <row r="36" spans="1:30" ht="22.5" x14ac:dyDescent="0.2">
      <c r="A36" s="38">
        <v>21</v>
      </c>
      <c r="B36" s="85"/>
      <c r="C36" s="40" t="s">
        <v>61</v>
      </c>
      <c r="D36" s="41" t="s">
        <v>14</v>
      </c>
      <c r="E36" s="42">
        <v>4</v>
      </c>
      <c r="F36" s="58"/>
      <c r="G36" s="50">
        <f t="shared" si="11"/>
        <v>0</v>
      </c>
      <c r="H36" s="58"/>
      <c r="I36" s="43">
        <f t="shared" si="10"/>
        <v>0</v>
      </c>
      <c r="AC36" s="30"/>
      <c r="AD36" s="30"/>
    </row>
    <row r="37" spans="1:30" x14ac:dyDescent="0.2">
      <c r="A37" s="38">
        <v>22</v>
      </c>
      <c r="B37" s="85"/>
      <c r="C37" s="40" t="s">
        <v>62</v>
      </c>
      <c r="D37" s="41" t="s">
        <v>14</v>
      </c>
      <c r="E37" s="42">
        <v>4</v>
      </c>
      <c r="F37" s="58"/>
      <c r="G37" s="50">
        <f t="shared" si="11"/>
        <v>0</v>
      </c>
      <c r="H37" s="58"/>
      <c r="I37" s="43">
        <f t="shared" si="10"/>
        <v>0</v>
      </c>
      <c r="AC37" s="30"/>
      <c r="AD37" s="30"/>
    </row>
    <row r="38" spans="1:30" ht="22.5" x14ac:dyDescent="0.2">
      <c r="A38" s="38">
        <v>23</v>
      </c>
      <c r="B38" s="39"/>
      <c r="C38" s="40" t="s">
        <v>41</v>
      </c>
      <c r="D38" s="41" t="s">
        <v>14</v>
      </c>
      <c r="E38" s="42">
        <v>4</v>
      </c>
      <c r="F38" s="58"/>
      <c r="G38" s="50">
        <f t="shared" si="11"/>
        <v>0</v>
      </c>
      <c r="H38" s="58"/>
      <c r="I38" s="43">
        <f t="shared" si="10"/>
        <v>0</v>
      </c>
      <c r="AC38" s="30"/>
      <c r="AD38" s="30"/>
    </row>
    <row r="39" spans="1:30" x14ac:dyDescent="0.2">
      <c r="A39" s="38">
        <v>24</v>
      </c>
      <c r="B39" s="39"/>
      <c r="C39" s="51" t="s">
        <v>29</v>
      </c>
      <c r="D39" s="48" t="s">
        <v>16</v>
      </c>
      <c r="E39" s="49">
        <v>36</v>
      </c>
      <c r="F39" s="58"/>
      <c r="G39" s="50">
        <f t="shared" si="11"/>
        <v>0</v>
      </c>
      <c r="H39" s="58"/>
      <c r="I39" s="43">
        <f t="shared" si="10"/>
        <v>0</v>
      </c>
      <c r="AC39" s="30"/>
      <c r="AD39" s="30"/>
    </row>
    <row r="40" spans="1:30" x14ac:dyDescent="0.2">
      <c r="A40" s="38">
        <v>25</v>
      </c>
      <c r="B40" s="39"/>
      <c r="C40" s="51" t="s">
        <v>25</v>
      </c>
      <c r="D40" s="48" t="s">
        <v>20</v>
      </c>
      <c r="E40" s="49">
        <v>8</v>
      </c>
      <c r="F40" s="42"/>
      <c r="G40" s="50">
        <f t="shared" si="11"/>
        <v>0</v>
      </c>
      <c r="H40" s="58"/>
      <c r="I40" s="43">
        <f t="shared" si="10"/>
        <v>0</v>
      </c>
      <c r="AC40" s="30"/>
      <c r="AD40" s="30"/>
    </row>
    <row r="41" spans="1:30" x14ac:dyDescent="0.2">
      <c r="A41" s="53"/>
      <c r="B41" s="54"/>
      <c r="C41" s="55"/>
      <c r="D41" s="52"/>
      <c r="E41" s="56"/>
      <c r="F41" s="56"/>
      <c r="G41" s="57">
        <f>SUM(G34:G40)</f>
        <v>0</v>
      </c>
      <c r="H41" s="56"/>
      <c r="I41" s="57">
        <f>SUM(I34:I40)</f>
        <v>0</v>
      </c>
      <c r="AC41" s="30"/>
      <c r="AD41" s="30"/>
    </row>
    <row r="42" spans="1:30" x14ac:dyDescent="0.2">
      <c r="A42" s="53"/>
      <c r="B42" s="54"/>
      <c r="C42" s="55"/>
      <c r="D42" s="52"/>
      <c r="E42" s="56"/>
      <c r="F42" s="126"/>
      <c r="G42" s="71"/>
      <c r="H42" s="70"/>
      <c r="I42" s="64">
        <f>I41+G41</f>
        <v>0</v>
      </c>
      <c r="AC42" s="30"/>
      <c r="AD42" s="30"/>
    </row>
    <row r="43" spans="1:30" x14ac:dyDescent="0.2">
      <c r="A43" s="129"/>
      <c r="B43" s="130" t="s">
        <v>51</v>
      </c>
      <c r="C43" s="131"/>
      <c r="D43" s="96"/>
      <c r="E43" s="97"/>
      <c r="F43" s="97"/>
      <c r="G43" s="132"/>
      <c r="H43" s="133">
        <f>I42+I32+I22</f>
        <v>0</v>
      </c>
      <c r="I43" s="134"/>
    </row>
    <row r="44" spans="1:30" x14ac:dyDescent="0.2">
      <c r="E44" s="13"/>
    </row>
    <row r="45" spans="1:30" x14ac:dyDescent="0.2">
      <c r="E45" s="13"/>
    </row>
    <row r="46" spans="1:30" ht="18" x14ac:dyDescent="0.25">
      <c r="A46" s="8" t="s">
        <v>4</v>
      </c>
      <c r="B46" s="8"/>
      <c r="C46" s="8"/>
      <c r="D46" s="8"/>
      <c r="E46" s="8"/>
      <c r="F46" s="8"/>
      <c r="G46" s="9"/>
      <c r="H46" s="8"/>
      <c r="I46" s="8"/>
    </row>
    <row r="47" spans="1:30" ht="13.5" thickBot="1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30" x14ac:dyDescent="0.2">
      <c r="A48" s="2" t="s">
        <v>5</v>
      </c>
      <c r="B48" s="3"/>
      <c r="C48" s="3"/>
      <c r="D48" s="74"/>
      <c r="E48" s="75" t="s">
        <v>9</v>
      </c>
      <c r="F48" s="63" t="s">
        <v>33</v>
      </c>
      <c r="G48" s="10" t="s">
        <v>34</v>
      </c>
      <c r="H48" s="77" t="s">
        <v>34</v>
      </c>
      <c r="I48" s="60"/>
    </row>
    <row r="49" spans="1:9" x14ac:dyDescent="0.2">
      <c r="A49" s="80">
        <v>26</v>
      </c>
      <c r="B49" s="81" t="s">
        <v>63</v>
      </c>
      <c r="C49" s="81"/>
      <c r="D49" s="4"/>
      <c r="E49" s="48" t="s">
        <v>14</v>
      </c>
      <c r="F49" s="49">
        <v>2</v>
      </c>
      <c r="G49" s="59"/>
      <c r="H49" s="78">
        <f t="shared" ref="H49:H52" si="12">G49*F49</f>
        <v>0</v>
      </c>
      <c r="I49" s="61"/>
    </row>
    <row r="50" spans="1:9" x14ac:dyDescent="0.2">
      <c r="A50" s="82">
        <v>27</v>
      </c>
      <c r="B50" s="81" t="s">
        <v>49</v>
      </c>
      <c r="C50" s="81"/>
      <c r="D50" s="4"/>
      <c r="E50" s="48" t="s">
        <v>9</v>
      </c>
      <c r="F50" s="49">
        <v>1</v>
      </c>
      <c r="G50" s="59"/>
      <c r="H50" s="78">
        <f t="shared" si="12"/>
        <v>0</v>
      </c>
      <c r="I50" s="61"/>
    </row>
    <row r="51" spans="1:9" x14ac:dyDescent="0.2">
      <c r="A51" s="80">
        <v>28</v>
      </c>
      <c r="B51" s="81" t="s">
        <v>22</v>
      </c>
      <c r="C51" s="81"/>
      <c r="D51" s="4"/>
      <c r="E51" s="48" t="s">
        <v>20</v>
      </c>
      <c r="F51" s="49">
        <v>6</v>
      </c>
      <c r="G51" s="59"/>
      <c r="H51" s="78">
        <f t="shared" si="12"/>
        <v>0</v>
      </c>
      <c r="I51" s="61"/>
    </row>
    <row r="52" spans="1:9" x14ac:dyDescent="0.2">
      <c r="A52" s="82">
        <v>29</v>
      </c>
      <c r="B52" s="81" t="s">
        <v>54</v>
      </c>
      <c r="C52" s="81"/>
      <c r="D52" s="4"/>
      <c r="E52" s="48" t="s">
        <v>20</v>
      </c>
      <c r="F52" s="49">
        <v>5</v>
      </c>
      <c r="G52" s="59"/>
      <c r="H52" s="78">
        <f t="shared" si="12"/>
        <v>0</v>
      </c>
      <c r="I52" s="61"/>
    </row>
    <row r="53" spans="1:9" x14ac:dyDescent="0.2">
      <c r="A53" s="83"/>
      <c r="B53" s="84" t="s">
        <v>55</v>
      </c>
      <c r="C53" s="84"/>
      <c r="D53" s="4"/>
      <c r="E53" s="76"/>
      <c r="F53" s="11"/>
      <c r="G53" s="12">
        <v>0</v>
      </c>
      <c r="H53" s="79">
        <v>0</v>
      </c>
      <c r="I53" s="61"/>
    </row>
    <row r="54" spans="1:9" ht="13.5" thickBot="1" x14ac:dyDescent="0.25">
      <c r="A54" s="110"/>
      <c r="B54" s="111" t="s">
        <v>6</v>
      </c>
      <c r="C54" s="112"/>
      <c r="D54" s="113"/>
      <c r="E54" s="114"/>
      <c r="F54" s="115"/>
      <c r="G54" s="115"/>
      <c r="H54" s="116">
        <f>SUM(H49:H53)</f>
        <v>0</v>
      </c>
      <c r="I54" s="72"/>
    </row>
    <row r="55" spans="1:9" x14ac:dyDescent="0.2">
      <c r="B55" s="127"/>
      <c r="E55" s="13"/>
      <c r="H55" s="62"/>
      <c r="I55" s="62"/>
    </row>
    <row r="56" spans="1:9" ht="12" customHeight="1" x14ac:dyDescent="0.2">
      <c r="A56" s="109"/>
      <c r="B56" s="103"/>
      <c r="C56" s="103"/>
      <c r="D56" s="103"/>
      <c r="E56" s="104"/>
      <c r="F56" s="105"/>
      <c r="G56" s="106"/>
      <c r="H56" s="107"/>
      <c r="I56" s="108"/>
    </row>
    <row r="57" spans="1:9" ht="15" x14ac:dyDescent="0.2">
      <c r="B57" s="117" t="s">
        <v>44</v>
      </c>
      <c r="C57" s="118"/>
      <c r="D57" s="118"/>
      <c r="E57" s="135">
        <f>H54+H43</f>
        <v>0</v>
      </c>
      <c r="F57" s="136"/>
      <c r="G57" s="119" t="s">
        <v>39</v>
      </c>
      <c r="H57" s="21"/>
      <c r="I57" s="21"/>
    </row>
    <row r="58" spans="1:9" ht="15" x14ac:dyDescent="0.2">
      <c r="B58" s="120" t="s">
        <v>45</v>
      </c>
      <c r="C58" s="121"/>
      <c r="D58" s="121"/>
      <c r="E58" s="137">
        <f>E57*0.21</f>
        <v>0</v>
      </c>
      <c r="F58" s="138"/>
      <c r="G58" s="122" t="s">
        <v>39</v>
      </c>
    </row>
    <row r="59" spans="1:9" ht="15.75" x14ac:dyDescent="0.25">
      <c r="A59" s="31"/>
      <c r="B59" s="123" t="s">
        <v>46</v>
      </c>
      <c r="C59" s="124"/>
      <c r="D59" s="124"/>
      <c r="E59" s="139">
        <f>E57*1.21</f>
        <v>0</v>
      </c>
      <c r="F59" s="140"/>
      <c r="G59" s="125" t="s">
        <v>39</v>
      </c>
    </row>
    <row r="60" spans="1:9" x14ac:dyDescent="0.2">
      <c r="A60" s="31"/>
      <c r="B60" s="31"/>
      <c r="C60" s="31"/>
      <c r="D60" s="31"/>
      <c r="E60" s="31"/>
      <c r="F60" s="31"/>
      <c r="G60" s="31"/>
    </row>
    <row r="61" spans="1:9" x14ac:dyDescent="0.2">
      <c r="A61" s="31"/>
      <c r="B61" s="31"/>
      <c r="C61" s="31"/>
      <c r="D61" s="31"/>
      <c r="E61" s="31"/>
      <c r="F61" s="31"/>
      <c r="G61" s="31"/>
    </row>
    <row r="62" spans="1:9" x14ac:dyDescent="0.2">
      <c r="E62" s="13"/>
    </row>
    <row r="63" spans="1:9" x14ac:dyDescent="0.2">
      <c r="E63" s="13"/>
    </row>
    <row r="64" spans="1:9" x14ac:dyDescent="0.2">
      <c r="E64" s="13"/>
    </row>
    <row r="65" spans="5:5" x14ac:dyDescent="0.2">
      <c r="E65" s="13"/>
    </row>
    <row r="66" spans="5:5" x14ac:dyDescent="0.2">
      <c r="E66" s="13"/>
    </row>
    <row r="67" spans="5:5" x14ac:dyDescent="0.2">
      <c r="E67" s="13"/>
    </row>
    <row r="68" spans="5:5" x14ac:dyDescent="0.2">
      <c r="E68" s="13"/>
    </row>
    <row r="69" spans="5:5" x14ac:dyDescent="0.2">
      <c r="E69" s="13"/>
    </row>
    <row r="70" spans="5:5" x14ac:dyDescent="0.2">
      <c r="E70" s="13"/>
    </row>
    <row r="71" spans="5:5" x14ac:dyDescent="0.2">
      <c r="E71" s="13"/>
    </row>
    <row r="72" spans="5:5" x14ac:dyDescent="0.2">
      <c r="E72" s="13"/>
    </row>
    <row r="73" spans="5:5" x14ac:dyDescent="0.2">
      <c r="E73" s="13"/>
    </row>
    <row r="74" spans="5:5" x14ac:dyDescent="0.2">
      <c r="E74" s="13"/>
    </row>
    <row r="75" spans="5:5" x14ac:dyDescent="0.2">
      <c r="E75" s="13"/>
    </row>
    <row r="76" spans="5:5" x14ac:dyDescent="0.2">
      <c r="E76" s="13"/>
    </row>
    <row r="77" spans="5:5" x14ac:dyDescent="0.2">
      <c r="E77" s="13"/>
    </row>
    <row r="78" spans="5:5" x14ac:dyDescent="0.2">
      <c r="E78" s="13"/>
    </row>
    <row r="79" spans="5:5" x14ac:dyDescent="0.2">
      <c r="E79" s="13"/>
    </row>
    <row r="80" spans="5:5" x14ac:dyDescent="0.2">
      <c r="E80" s="13"/>
    </row>
    <row r="81" spans="1:7" x14ac:dyDescent="0.2">
      <c r="E81" s="13"/>
    </row>
    <row r="82" spans="1:7" x14ac:dyDescent="0.2">
      <c r="E82" s="13"/>
    </row>
    <row r="83" spans="1:7" x14ac:dyDescent="0.2">
      <c r="E83" s="13"/>
    </row>
    <row r="84" spans="1:7" x14ac:dyDescent="0.2">
      <c r="E84" s="13"/>
    </row>
    <row r="85" spans="1:7" x14ac:dyDescent="0.2">
      <c r="E85" s="13"/>
    </row>
    <row r="86" spans="1:7" x14ac:dyDescent="0.2">
      <c r="E86" s="13"/>
    </row>
    <row r="87" spans="1:7" x14ac:dyDescent="0.2">
      <c r="A87" s="32"/>
      <c r="B87" s="32"/>
    </row>
    <row r="88" spans="1:7" x14ac:dyDescent="0.2">
      <c r="A88" s="31"/>
      <c r="B88" s="31"/>
      <c r="C88" s="33"/>
      <c r="D88" s="33"/>
      <c r="E88" s="34"/>
      <c r="F88" s="33"/>
      <c r="G88" s="35"/>
    </row>
    <row r="89" spans="1:7" x14ac:dyDescent="0.2">
      <c r="A89" s="36"/>
      <c r="B89" s="36"/>
      <c r="C89" s="31"/>
      <c r="D89" s="31"/>
      <c r="E89" s="37"/>
      <c r="F89" s="31"/>
      <c r="G89" s="31"/>
    </row>
    <row r="90" spans="1:7" x14ac:dyDescent="0.2">
      <c r="A90" s="31"/>
      <c r="B90" s="31"/>
      <c r="C90" s="31"/>
      <c r="D90" s="31"/>
      <c r="E90" s="37"/>
      <c r="F90" s="31"/>
      <c r="G90" s="31"/>
    </row>
    <row r="91" spans="1:7" x14ac:dyDescent="0.2">
      <c r="A91" s="31"/>
      <c r="B91" s="31"/>
      <c r="C91" s="31"/>
      <c r="D91" s="31"/>
      <c r="E91" s="37"/>
      <c r="F91" s="31"/>
      <c r="G91" s="31"/>
    </row>
    <row r="92" spans="1:7" x14ac:dyDescent="0.2">
      <c r="A92" s="31"/>
      <c r="B92" s="31"/>
      <c r="C92" s="31"/>
      <c r="D92" s="31"/>
      <c r="E92" s="37"/>
      <c r="F92" s="31"/>
      <c r="G92" s="31"/>
    </row>
    <row r="93" spans="1:7" x14ac:dyDescent="0.2">
      <c r="A93" s="31"/>
      <c r="B93" s="31"/>
      <c r="C93" s="31"/>
      <c r="D93" s="31"/>
      <c r="E93" s="37"/>
      <c r="F93" s="31"/>
      <c r="G93" s="31"/>
    </row>
    <row r="94" spans="1:7" x14ac:dyDescent="0.2">
      <c r="A94" s="31"/>
      <c r="B94" s="31"/>
      <c r="C94" s="31"/>
      <c r="D94" s="31"/>
      <c r="E94" s="37"/>
      <c r="F94" s="31"/>
      <c r="G94" s="31"/>
    </row>
    <row r="95" spans="1:7" x14ac:dyDescent="0.2">
      <c r="A95" s="31"/>
      <c r="B95" s="31"/>
      <c r="C95" s="31"/>
      <c r="D95" s="31"/>
      <c r="E95" s="37"/>
      <c r="F95" s="31"/>
      <c r="G95" s="31"/>
    </row>
    <row r="96" spans="1:7" x14ac:dyDescent="0.2">
      <c r="A96" s="31"/>
      <c r="B96" s="31"/>
      <c r="C96" s="31"/>
      <c r="D96" s="31"/>
      <c r="E96" s="37"/>
      <c r="F96" s="31"/>
      <c r="G96" s="31"/>
    </row>
    <row r="97" spans="1:7" x14ac:dyDescent="0.2">
      <c r="A97" s="31"/>
      <c r="B97" s="31"/>
      <c r="C97" s="31"/>
      <c r="D97" s="31"/>
      <c r="E97" s="37"/>
      <c r="F97" s="31"/>
      <c r="G97" s="31"/>
    </row>
    <row r="98" spans="1:7" x14ac:dyDescent="0.2">
      <c r="A98" s="31"/>
      <c r="B98" s="31"/>
      <c r="C98" s="31"/>
      <c r="D98" s="31"/>
      <c r="E98" s="37"/>
      <c r="F98" s="31"/>
      <c r="G98" s="31"/>
    </row>
    <row r="99" spans="1:7" x14ac:dyDescent="0.2">
      <c r="A99" s="31"/>
      <c r="B99" s="31"/>
      <c r="C99" s="31"/>
      <c r="D99" s="31"/>
      <c r="E99" s="37"/>
      <c r="F99" s="31"/>
      <c r="G99" s="31"/>
    </row>
    <row r="100" spans="1:7" x14ac:dyDescent="0.2">
      <c r="A100" s="31"/>
      <c r="B100" s="31"/>
      <c r="C100" s="31"/>
      <c r="D100" s="31"/>
      <c r="E100" s="37"/>
      <c r="F100" s="31"/>
      <c r="G100" s="31"/>
    </row>
    <row r="101" spans="1:7" x14ac:dyDescent="0.2">
      <c r="A101" s="31"/>
      <c r="B101" s="31"/>
      <c r="C101" s="31"/>
      <c r="D101" s="31"/>
      <c r="E101" s="37"/>
      <c r="F101" s="31"/>
      <c r="G101" s="31"/>
    </row>
  </sheetData>
  <mergeCells count="14">
    <mergeCell ref="H43:I43"/>
    <mergeCell ref="E57:F57"/>
    <mergeCell ref="E58:F58"/>
    <mergeCell ref="E59:F59"/>
    <mergeCell ref="A1:G1"/>
    <mergeCell ref="A3:B3"/>
    <mergeCell ref="A4:B4"/>
    <mergeCell ref="E4:G4"/>
    <mergeCell ref="F8:G8"/>
    <mergeCell ref="H8:I8"/>
    <mergeCell ref="F23:G23"/>
    <mergeCell ref="H23:I23"/>
    <mergeCell ref="F33:G33"/>
    <mergeCell ref="H33:I33"/>
  </mergeCells>
  <printOptions gridLinesSet="0"/>
  <pageMargins left="0.59055118110236227" right="0.39370078740157483" top="0.59055118110236227" bottom="0.98425196850393704" header="0.19685039370078741" footer="0.51181102362204722"/>
  <pageSetup paperSize="9" scale="89" fitToHeight="0" orientation="portrait" horizontalDpi="300" verticalDpi="300" r:id="rId1"/>
  <headerFooter alignWithMargins="0">
    <oddFooter>&amp;R&amp;"Arial,Obyčejné"Strana &amp;P</oddFooter>
  </headerFooter>
  <rowBreaks count="1" manualBreakCount="1">
    <brk id="4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SO03 - VO</vt:lpstr>
      <vt:lpstr>'SO03 - VO'!Názvy_tisku</vt:lpstr>
      <vt:lpstr>'SO03 - VO'!Oblast_tisku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Libor Chaluš</dc:creator>
  <cp:lastModifiedBy>Roman Volf</cp:lastModifiedBy>
  <cp:lastPrinted>2019-09-17T06:52:54Z</cp:lastPrinted>
  <dcterms:created xsi:type="dcterms:W3CDTF">2017-07-10T07:17:30Z</dcterms:created>
  <dcterms:modified xsi:type="dcterms:W3CDTF">2020-10-07T08:16:29Z</dcterms:modified>
</cp:coreProperties>
</file>